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84B888F0-0402-4C80-8D86-56C1164EACFB}" xr6:coauthVersionLast="40" xr6:coauthVersionMax="40" xr10:uidLastSave="{00000000-0000-0000-0000-000000000000}"/>
  <bookViews>
    <workbookView xWindow="0" yWindow="0" windowWidth="24285" windowHeight="10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2" i="1" l="1"/>
  <c r="G33" i="1"/>
  <c r="F13" i="1"/>
  <c r="G13" i="1" s="1"/>
  <c r="G3" i="1" l="1"/>
  <c r="G4" i="1"/>
  <c r="G43" i="1" l="1"/>
  <c r="G5" i="1"/>
  <c r="G12" i="1"/>
  <c r="G36" i="1"/>
  <c r="G37" i="1"/>
  <c r="G38" i="1"/>
  <c r="G42" i="1"/>
  <c r="G10" i="1"/>
  <c r="G9" i="1"/>
  <c r="G27" i="1"/>
  <c r="G28" i="1"/>
  <c r="G39" i="1" l="1"/>
  <c r="G8" i="1"/>
  <c r="G44" i="1"/>
  <c r="G45" i="1"/>
  <c r="G14" i="1"/>
  <c r="G47" i="1" l="1"/>
  <c r="G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6" authorId="0" shapeId="0" xr:uid="{FFE669B2-AE7E-4BAD-ACE4-318381CA1DF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Depron for the horizontal tail surfaces. Each model will only need a small amount.</t>
        </r>
      </text>
    </comment>
    <comment ref="C6" authorId="0" shapeId="0" xr:uid="{CBD656F6-8D31-48C8-8B1B-3301EAAD431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Depron sheet is fragile so is only posted as 60 sheets 1250 x 800
Best to explore a local model shop for smaller quantities.</t>
        </r>
      </text>
    </comment>
    <comment ref="A8" authorId="0" shapeId="0" xr:uid="{C3277B5C-ECCD-412E-AF26-1543998ABCC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For undercarriage.
One piece 960mm is enough for four sets of undercarriage.</t>
        </r>
      </text>
    </comment>
    <comment ref="A11" authorId="0" shapeId="0" xr:uid="{17C31CAB-C94A-4044-A5E9-5E89674D457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Laser cut from 1.5mm thick sheet acrylic or plywood.  Central hole 0.5mm for piano wire.</t>
        </r>
      </text>
    </comment>
    <comment ref="A46" authorId="0" shapeId="0" xr:uid="{7F06CC9C-0AF1-404B-B844-3F816B0B029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Teachers will probably be able to borrow a low voltage power supplies from the science department in their school.</t>
        </r>
      </text>
    </comment>
  </commentList>
</comments>
</file>

<file path=xl/sharedStrings.xml><?xml version="1.0" encoding="utf-8"?>
<sst xmlns="http://schemas.openxmlformats.org/spreadsheetml/2006/main" count="96" uniqueCount="65">
  <si>
    <t>Item</t>
  </si>
  <si>
    <t>Supplier</t>
  </si>
  <si>
    <t>Order code</t>
  </si>
  <si>
    <t>Polulu</t>
  </si>
  <si>
    <t>Min order</t>
  </si>
  <si>
    <t># req'd</t>
  </si>
  <si>
    <t>cost</t>
  </si>
  <si>
    <t xml:space="preserve">Unit cost </t>
  </si>
  <si>
    <t>Aircraft</t>
  </si>
  <si>
    <t>Pylons</t>
  </si>
  <si>
    <t>400-340</t>
  </si>
  <si>
    <t>Power Anchor</t>
  </si>
  <si>
    <t>Technology Supplies</t>
  </si>
  <si>
    <t>Unit cost</t>
  </si>
  <si>
    <t>min order</t>
  </si>
  <si>
    <t>0- 12v 4A power supply</t>
  </si>
  <si>
    <t>Irwin</t>
  </si>
  <si>
    <t>Web page</t>
  </si>
  <si>
    <t>Molex connector - male</t>
  </si>
  <si>
    <t>Rapidonline</t>
  </si>
  <si>
    <t>Molex connector - female</t>
  </si>
  <si>
    <t>Total</t>
  </si>
  <si>
    <t>Option one</t>
  </si>
  <si>
    <t>Base - plastic container with lid</t>
  </si>
  <si>
    <t xml:space="preserve"> 22-0838</t>
  </si>
  <si>
    <t>Molex connector crimp terminals</t>
  </si>
  <si>
    <t>22-0820</t>
  </si>
  <si>
    <t>22-0836</t>
  </si>
  <si>
    <t>Depron sheet - 2mm x 1250mm x 800mm</t>
  </si>
  <si>
    <t>Depron.co.uk</t>
  </si>
  <si>
    <t>HKP2510</t>
  </si>
  <si>
    <t>Hobby King</t>
  </si>
  <si>
    <t>2mm thick</t>
  </si>
  <si>
    <t>560-183</t>
  </si>
  <si>
    <t>Piano wire 910mm x 0.5mm</t>
  </si>
  <si>
    <t>Two small wheels 10mm dia x 1.5mm thick</t>
  </si>
  <si>
    <t>NA</t>
  </si>
  <si>
    <t>Propellor - 2.5" x 1" (pack of 5)</t>
  </si>
  <si>
    <t>HKPR2510</t>
  </si>
  <si>
    <t>DC motor FA 130 6-12v (USD)</t>
  </si>
  <si>
    <t>490-293</t>
  </si>
  <si>
    <t>Recycled container</t>
  </si>
  <si>
    <t>Acrylic tube 10mm O/D x 500mm</t>
  </si>
  <si>
    <t>250-891</t>
  </si>
  <si>
    <t>Wire for motor connections 2x50mm</t>
  </si>
  <si>
    <t>Bearings - SKF 6000/C3</t>
  </si>
  <si>
    <t>286-7568</t>
  </si>
  <si>
    <t>RS Components (UK)</t>
  </si>
  <si>
    <t>Wire for tower connections 4 x 5 metres</t>
  </si>
  <si>
    <t>RTP Hut</t>
  </si>
  <si>
    <t>Flying wire - 70m reel</t>
  </si>
  <si>
    <t>Blue modelling foam</t>
  </si>
  <si>
    <t>496-006</t>
  </si>
  <si>
    <t>Gliders UK</t>
  </si>
  <si>
    <t>G5233.3</t>
  </si>
  <si>
    <t>Depron sheet - 3mm x 1000mm x 700mm</t>
  </si>
  <si>
    <t>Banggood</t>
  </si>
  <si>
    <t>$/£ Exchange rate (Dec 2018)</t>
  </si>
  <si>
    <t>DXF File supplied</t>
  </si>
  <si>
    <t>STL files supplied</t>
  </si>
  <si>
    <t>Motor mounts – 3D printed</t>
  </si>
  <si>
    <t>Option two - Lightweight pylon</t>
  </si>
  <si>
    <t>Estimated total cost</t>
  </si>
  <si>
    <t>Option three</t>
  </si>
  <si>
    <t>PSU, flying wires and connections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</si>
</sst>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[$-809]dd\ mmmm\ yyyy;@"/>
    <numFmt numFmtId="165" formatCode="&quot;£&quot;#,##0.00"/>
    <numFmt numFmtId="166" formatCode="[$$-409]#,##0.0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rgb="FF191970"/>
      <name val="Calibri"/>
      <family val="2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3">
    <xf numFmtId="0" fontId="0" fillId="0" borderId="0" xfId="0"/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0" fontId="4" fillId="0" borderId="0" xfId="0" applyFont="1"/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8" fontId="4" fillId="0" borderId="0" xfId="0" applyNumberFormat="1" applyFont="1"/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4" fontId="12" fillId="0" borderId="1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164" fontId="4" fillId="0" borderId="0" xfId="0" applyNumberFormat="1" applyFont="1"/>
    <xf numFmtId="1" fontId="3" fillId="0" borderId="2" xfId="0" applyNumberFormat="1" applyFont="1" applyBorder="1" applyAlignment="1"/>
    <xf numFmtId="0" fontId="3" fillId="2" borderId="5" xfId="0" applyFont="1" applyFill="1" applyBorder="1"/>
    <xf numFmtId="4" fontId="3" fillId="2" borderId="6" xfId="0" applyNumberFormat="1" applyFont="1" applyFill="1" applyBorder="1"/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3" fillId="2" borderId="7" xfId="0" applyFont="1" applyFill="1" applyBorder="1"/>
    <xf numFmtId="4" fontId="3" fillId="2" borderId="8" xfId="0" applyNumberFormat="1" applyFont="1" applyFill="1" applyBorder="1"/>
    <xf numFmtId="0" fontId="13" fillId="0" borderId="1" xfId="1" applyFont="1" applyFill="1" applyBorder="1"/>
    <xf numFmtId="0" fontId="13" fillId="0" borderId="1" xfId="1" applyFont="1" applyBorder="1" applyAlignment="1">
      <alignment horizontal="center"/>
    </xf>
    <xf numFmtId="0" fontId="13" fillId="0" borderId="1" xfId="1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4" xfId="0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3" fillId="0" borderId="10" xfId="1" applyFont="1" applyBorder="1" applyAlignment="1">
      <alignment horizontal="center" vertical="center"/>
    </xf>
    <xf numFmtId="0" fontId="3" fillId="0" borderId="1" xfId="0" applyFont="1" applyBorder="1"/>
    <xf numFmtId="8" fontId="3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3" fillId="2" borderId="1" xfId="0" applyFont="1" applyFill="1" applyBorder="1"/>
    <xf numFmtId="0" fontId="5" fillId="0" borderId="3" xfId="0" applyFont="1" applyBorder="1"/>
    <xf numFmtId="0" fontId="3" fillId="0" borderId="9" xfId="0" applyFont="1" applyBorder="1"/>
    <xf numFmtId="0" fontId="13" fillId="0" borderId="9" xfId="1" applyFont="1" applyBorder="1" applyAlignment="1">
      <alignment horizontal="center" vertical="center"/>
    </xf>
    <xf numFmtId="8" fontId="3" fillId="0" borderId="9" xfId="0" applyNumberFormat="1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right"/>
    </xf>
    <xf numFmtId="4" fontId="5" fillId="2" borderId="8" xfId="0" applyNumberFormat="1" applyFont="1" applyFill="1" applyBorder="1"/>
    <xf numFmtId="8" fontId="3" fillId="2" borderId="6" xfId="0" applyNumberFormat="1" applyFont="1" applyFill="1" applyBorder="1"/>
    <xf numFmtId="8" fontId="3" fillId="0" borderId="10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13" fillId="3" borderId="1" xfId="1" applyFont="1" applyFill="1" applyBorder="1"/>
    <xf numFmtId="0" fontId="13" fillId="3" borderId="1" xfId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vertical="center" wrapText="1"/>
    </xf>
    <xf numFmtId="1" fontId="3" fillId="3" borderId="2" xfId="0" applyNumberFormat="1" applyFont="1" applyFill="1" applyBorder="1" applyAlignment="1"/>
    <xf numFmtId="0" fontId="13" fillId="3" borderId="1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/>
    <xf numFmtId="0" fontId="3" fillId="3" borderId="5" xfId="0" applyFont="1" applyFill="1" applyBorder="1"/>
    <xf numFmtId="4" fontId="3" fillId="3" borderId="1" xfId="0" applyNumberFormat="1" applyFont="1" applyFill="1" applyBorder="1"/>
    <xf numFmtId="0" fontId="3" fillId="3" borderId="1" xfId="0" applyFont="1" applyFill="1" applyBorder="1"/>
    <xf numFmtId="4" fontId="3" fillId="3" borderId="6" xfId="0" applyNumberFormat="1" applyFont="1" applyFill="1" applyBorder="1"/>
    <xf numFmtId="165" fontId="0" fillId="0" borderId="0" xfId="0" applyNumberFormat="1"/>
    <xf numFmtId="0" fontId="6" fillId="0" borderId="1" xfId="1" applyBorder="1" applyAlignment="1">
      <alignment vertical="center" wrapText="1"/>
    </xf>
    <xf numFmtId="0" fontId="13" fillId="3" borderId="5" xfId="1" applyFont="1" applyFill="1" applyBorder="1"/>
    <xf numFmtId="0" fontId="5" fillId="2" borderId="13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6" fontId="4" fillId="0" borderId="0" xfId="0" applyNumberFormat="1" applyFont="1" applyFill="1"/>
    <xf numFmtId="166" fontId="2" fillId="0" borderId="0" xfId="0" applyNumberFormat="1" applyFont="1" applyFill="1"/>
    <xf numFmtId="0" fontId="4" fillId="0" borderId="0" xfId="0" applyFont="1" applyFill="1"/>
    <xf numFmtId="165" fontId="5" fillId="0" borderId="0" xfId="0" applyNumberFormat="1" applyFont="1" applyFill="1"/>
    <xf numFmtId="0" fontId="5" fillId="0" borderId="0" xfId="0" applyFont="1" applyFill="1"/>
    <xf numFmtId="0" fontId="5" fillId="0" borderId="0" xfId="0" applyFont="1" applyAlignment="1">
      <alignment horizontal="left"/>
    </xf>
    <xf numFmtId="0" fontId="14" fillId="0" borderId="1" xfId="1" applyFont="1" applyBorder="1" applyAlignment="1">
      <alignment vertical="center" wrapText="1"/>
    </xf>
    <xf numFmtId="0" fontId="14" fillId="0" borderId="1" xfId="1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1" fontId="1" fillId="3" borderId="2" xfId="0" applyNumberFormat="1" applyFont="1" applyFill="1" applyBorder="1" applyAlignment="1"/>
    <xf numFmtId="0" fontId="1" fillId="2" borderId="11" xfId="0" applyFont="1" applyFill="1" applyBorder="1"/>
    <xf numFmtId="4" fontId="1" fillId="2" borderId="12" xfId="0" applyNumberFormat="1" applyFont="1" applyFill="1" applyBorder="1"/>
    <xf numFmtId="0" fontId="1" fillId="0" borderId="0" xfId="0" applyFont="1" applyFill="1"/>
    <xf numFmtId="165" fontId="1" fillId="0" borderId="0" xfId="0" applyNumberFormat="1" applyFont="1" applyFill="1"/>
    <xf numFmtId="166" fontId="1" fillId="0" borderId="0" xfId="0" applyNumberFormat="1" applyFont="1" applyFill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5" fillId="0" borderId="3" xfId="0" applyFont="1" applyFill="1" applyBorder="1"/>
    <xf numFmtId="0" fontId="1" fillId="0" borderId="9" xfId="0" applyFont="1" applyBorder="1"/>
    <xf numFmtId="0" fontId="1" fillId="0" borderId="9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8" fontId="1" fillId="2" borderId="6" xfId="0" applyNumberFormat="1" applyFont="1" applyFill="1" applyBorder="1"/>
    <xf numFmtId="8" fontId="5" fillId="2" borderId="8" xfId="0" applyNumberFormat="1" applyFont="1" applyFill="1" applyBorder="1"/>
    <xf numFmtId="0" fontId="13" fillId="3" borderId="0" xfId="1" applyFont="1" applyFill="1" applyBorder="1"/>
    <xf numFmtId="0" fontId="13" fillId="3" borderId="0" xfId="1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 vertical="center"/>
    </xf>
    <xf numFmtId="0" fontId="5" fillId="0" borderId="16" xfId="0" applyFont="1" applyBorder="1" applyAlignment="1">
      <alignment horizontal="right"/>
    </xf>
    <xf numFmtId="165" fontId="5" fillId="0" borderId="17" xfId="0" applyNumberFormat="1" applyFont="1" applyBorder="1"/>
    <xf numFmtId="165" fontId="5" fillId="2" borderId="8" xfId="0" applyNumberFormat="1" applyFont="1" applyFill="1" applyBorder="1"/>
    <xf numFmtId="1" fontId="3" fillId="3" borderId="1" xfId="0" applyNumberFormat="1" applyFont="1" applyFill="1" applyBorder="1" applyAlignment="1"/>
    <xf numFmtId="0" fontId="12" fillId="3" borderId="5" xfId="0" applyFont="1" applyFill="1" applyBorder="1" applyAlignment="1">
      <alignment vertical="center" wrapText="1"/>
    </xf>
    <xf numFmtId="0" fontId="0" fillId="0" borderId="0" xfId="0" applyFill="1"/>
    <xf numFmtId="165" fontId="0" fillId="0" borderId="0" xfId="0" applyNumberFormat="1" applyFill="1"/>
    <xf numFmtId="2" fontId="5" fillId="2" borderId="14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16</xdr:row>
      <xdr:rowOff>19050</xdr:rowOff>
    </xdr:from>
    <xdr:to>
      <xdr:col>6</xdr:col>
      <xdr:colOff>266701</xdr:colOff>
      <xdr:row>21</xdr:row>
      <xdr:rowOff>19049</xdr:rowOff>
    </xdr:to>
    <xdr:sp macro="" textlink="">
      <xdr:nvSpPr>
        <xdr:cNvPr id="3" name="Arrow: Bent-Up 2">
          <a:extLst>
            <a:ext uri="{FF2B5EF4-FFF2-40B4-BE49-F238E27FC236}">
              <a16:creationId xmlns:a16="http://schemas.microsoft.com/office/drawing/2014/main" id="{F5E1852B-7617-4DD6-9E39-B0BE69C9A07A}"/>
            </a:ext>
          </a:extLst>
        </xdr:cNvPr>
        <xdr:cNvSpPr/>
      </xdr:nvSpPr>
      <xdr:spPr>
        <a:xfrm>
          <a:off x="3667125" y="2752725"/>
          <a:ext cx="3086101" cy="809624"/>
        </a:xfrm>
        <a:prstGeom prst="bentUpArrow">
          <a:avLst>
            <a:gd name="adj1" fmla="val 33452"/>
            <a:gd name="adj2" fmla="val 30990"/>
            <a:gd name="adj3" fmla="val 4882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000">
              <a:solidFill>
                <a:schemeClr val="accent1">
                  <a:lumMod val="50000"/>
                </a:schemeClr>
              </a:solidFill>
            </a:rPr>
            <a:t>Total cost of parts</a:t>
          </a:r>
          <a:r>
            <a:rPr lang="en-GB" sz="1000" baseline="0">
              <a:solidFill>
                <a:schemeClr val="accent1">
                  <a:lumMod val="50000"/>
                </a:schemeClr>
              </a:solidFill>
            </a:rPr>
            <a:t> and </a:t>
          </a:r>
          <a:r>
            <a:rPr lang="en-GB" sz="1000">
              <a:solidFill>
                <a:schemeClr val="accent1">
                  <a:lumMod val="50000"/>
                </a:schemeClr>
              </a:solidFill>
            </a:rPr>
            <a:t>materials  for one aircraft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obbyking.com/en_us/hobbyking-8482-propeller-2-5x1-black-ccw-5pcs.html" TargetMode="External"/><Relationship Id="rId13" Type="http://schemas.openxmlformats.org/officeDocument/2006/relationships/hyperlink" Target="https://www.technologysupplies.co.uk/piano-wire-0-5mm-dia.html" TargetMode="External"/><Relationship Id="rId18" Type="http://schemas.openxmlformats.org/officeDocument/2006/relationships/hyperlink" Target="https://www.technologysupplies.co.uk/" TargetMode="External"/><Relationship Id="rId26" Type="http://schemas.openxmlformats.org/officeDocument/2006/relationships/hyperlink" Target="https://www.technologysupplies.co.uk/wire-multi-strand-yellow-100m.html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s://www.irwinscienceeducation.com/power-supplies/irwin-powerbase-s8" TargetMode="External"/><Relationship Id="rId21" Type="http://schemas.openxmlformats.org/officeDocument/2006/relationships/hyperlink" Target="https://www.technologysupplies.co.uk/" TargetMode="External"/><Relationship Id="rId34" Type="http://schemas.openxmlformats.org/officeDocument/2006/relationships/hyperlink" Target="http://www.depron.co.uk/prices.html" TargetMode="External"/><Relationship Id="rId7" Type="http://schemas.openxmlformats.org/officeDocument/2006/relationships/hyperlink" Target="http://www.depron.co.uk/prices.html" TargetMode="External"/><Relationship Id="rId12" Type="http://schemas.openxmlformats.org/officeDocument/2006/relationships/hyperlink" Target="https://www.rapidonline.com/" TargetMode="External"/><Relationship Id="rId17" Type="http://schemas.openxmlformats.org/officeDocument/2006/relationships/hyperlink" Target="https://www.technologysupplies.co.uk/" TargetMode="External"/><Relationship Id="rId25" Type="http://schemas.openxmlformats.org/officeDocument/2006/relationships/hyperlink" Target="https://www.technologysupplies.co.uk/" TargetMode="External"/><Relationship Id="rId33" Type="http://schemas.openxmlformats.org/officeDocument/2006/relationships/hyperlink" Target="https://www.banggood.com/10Pcs-130-Micro-DC-Motor-3V-6V-8000RPM-p-964015.html?gmcCountry=GB&amp;currency=GBP&amp;createTmp=1&amp;utm_source=googleshopping&amp;utm_medium=cpc_union&amp;utm_content=2zou&amp;utm_campaign=ssc-gb-en-all&amp;gclid=CjwKCAiAodTfBRBEEiwAa1hauoxTajtQaletMcD00wmnMbfAYsmuUyPwm0p4UpnFfltedUMitIHntxoCr1YQAvD_BwE&amp;cur_warehouse=CN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https://www.technologysupplies.com/power-anchor.html" TargetMode="External"/><Relationship Id="rId16" Type="http://schemas.openxmlformats.org/officeDocument/2006/relationships/hyperlink" Target="https://www.technologysupplies.co.uk/clear-xt-acrylic-tube-10x6mm-length-500mm.html" TargetMode="External"/><Relationship Id="rId20" Type="http://schemas.openxmlformats.org/officeDocument/2006/relationships/hyperlink" Target="https://www.technologysupplies.co.uk/" TargetMode="External"/><Relationship Id="rId29" Type="http://schemas.openxmlformats.org/officeDocument/2006/relationships/hyperlink" Target="https://www.irwinscienceeducation.com/" TargetMode="External"/><Relationship Id="rId1" Type="http://schemas.openxmlformats.org/officeDocument/2006/relationships/hyperlink" Target="https://pololu.com/product/1117/specs" TargetMode="External"/><Relationship Id="rId6" Type="http://schemas.openxmlformats.org/officeDocument/2006/relationships/hyperlink" Target="https://www.rapidonline.com/molex-08-50-0032-2-54mm-kk-crimp-terminal-pack-of-100-22-0836" TargetMode="External"/><Relationship Id="rId11" Type="http://schemas.openxmlformats.org/officeDocument/2006/relationships/hyperlink" Target="https://www.rapidonline.com/" TargetMode="External"/><Relationship Id="rId24" Type="http://schemas.openxmlformats.org/officeDocument/2006/relationships/hyperlink" Target="https://uk.rs-online.com/" TargetMode="External"/><Relationship Id="rId32" Type="http://schemas.openxmlformats.org/officeDocument/2006/relationships/hyperlink" Target="https://www.banggood.com/" TargetMode="External"/><Relationship Id="rId37" Type="http://schemas.openxmlformats.org/officeDocument/2006/relationships/printerSettings" Target="../printerSettings/printerSettings1.bin"/><Relationship Id="rId40" Type="http://schemas.openxmlformats.org/officeDocument/2006/relationships/comments" Target="../comments1.xml"/><Relationship Id="rId5" Type="http://schemas.openxmlformats.org/officeDocument/2006/relationships/hyperlink" Target="https://www.rapidonline.com/molex-22-01-3027-2-way-2-54mm-kk-housing-22-0820" TargetMode="External"/><Relationship Id="rId15" Type="http://schemas.openxmlformats.org/officeDocument/2006/relationships/hyperlink" Target="https://hobbyking.com/en_us/gws-style-slowfly-propeller-2-5x1-black-cw-5pcs.html?___store=en_us" TargetMode="External"/><Relationship Id="rId23" Type="http://schemas.openxmlformats.org/officeDocument/2006/relationships/hyperlink" Target="https://uk.rs-online.com/web/p/ball-bearings/2867568/" TargetMode="External"/><Relationship Id="rId28" Type="http://schemas.openxmlformats.org/officeDocument/2006/relationships/hyperlink" Target="http://www.thertphut.co.uk/" TargetMode="External"/><Relationship Id="rId36" Type="http://schemas.openxmlformats.org/officeDocument/2006/relationships/hyperlink" Target="https://www.technologysupplies.co.uk/styrofoam-2x50mm-1x75mm-sheet-pack.html" TargetMode="External"/><Relationship Id="rId10" Type="http://schemas.openxmlformats.org/officeDocument/2006/relationships/hyperlink" Target="https://www.rapidonline.com/" TargetMode="External"/><Relationship Id="rId19" Type="http://schemas.openxmlformats.org/officeDocument/2006/relationships/hyperlink" Target="https://www.technologysupplies.co.uk/wire-multi-strand-yellow-100m.html" TargetMode="External"/><Relationship Id="rId31" Type="http://schemas.openxmlformats.org/officeDocument/2006/relationships/hyperlink" Target="http://www.gliders.uk.com/" TargetMode="External"/><Relationship Id="rId4" Type="http://schemas.openxmlformats.org/officeDocument/2006/relationships/hyperlink" Target="https://www.rapidonline.com/molex-22-27-2021-2-way-2-54mm-kk-straight-header-22-0838" TargetMode="External"/><Relationship Id="rId9" Type="http://schemas.openxmlformats.org/officeDocument/2006/relationships/hyperlink" Target="https://hobbyking.com/" TargetMode="External"/><Relationship Id="rId14" Type="http://schemas.openxmlformats.org/officeDocument/2006/relationships/hyperlink" Target="https://hobbyking.com/" TargetMode="External"/><Relationship Id="rId22" Type="http://schemas.openxmlformats.org/officeDocument/2006/relationships/hyperlink" Target="http://www.skf.com/uk/products/bearings-units-housings/ball-bearings/deep-groove-ball-bearings/deep-groove-ball-bearings/index.html?designation=6000" TargetMode="External"/><Relationship Id="rId27" Type="http://schemas.openxmlformats.org/officeDocument/2006/relationships/hyperlink" Target="http://www.thertphut.co.uk/index.php/store/product/114-flying-wire-70-metre-roll" TargetMode="External"/><Relationship Id="rId30" Type="http://schemas.openxmlformats.org/officeDocument/2006/relationships/hyperlink" Target="https://www.technologysupplies.co.uk/" TargetMode="External"/><Relationship Id="rId35" Type="http://schemas.openxmlformats.org/officeDocument/2006/relationships/hyperlink" Target="http://www.gliders.uk.com/Depron-Sheet-1000-x-700-x-3mm-white/productinfo/G5233.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zoomScale="80" zoomScaleNormal="80" workbookViewId="0">
      <selection activeCell="J15" sqref="J15"/>
    </sheetView>
  </sheetViews>
  <sheetFormatPr defaultRowHeight="15" x14ac:dyDescent="0.25"/>
  <cols>
    <col min="1" max="1" width="35.140625" customWidth="1"/>
    <col min="2" max="2" width="19.42578125" bestFit="1" customWidth="1"/>
    <col min="3" max="3" width="12.42578125" style="11" customWidth="1"/>
    <col min="4" max="4" width="12" bestFit="1" customWidth="1"/>
    <col min="8" max="8" width="5.5703125" customWidth="1"/>
    <col min="9" max="9" width="10.42578125" bestFit="1" customWidth="1"/>
  </cols>
  <sheetData>
    <row r="1" spans="1:10" ht="16.5" thickBot="1" x14ac:dyDescent="0.3">
      <c r="A1" s="1" t="s">
        <v>8</v>
      </c>
    </row>
    <row r="2" spans="1:10" s="58" customFormat="1" ht="12.75" x14ac:dyDescent="0.2">
      <c r="A2" s="2" t="s">
        <v>0</v>
      </c>
      <c r="B2" s="2" t="s">
        <v>1</v>
      </c>
      <c r="C2" s="2" t="s">
        <v>2</v>
      </c>
      <c r="D2" s="2" t="s">
        <v>7</v>
      </c>
      <c r="E2" s="3" t="s">
        <v>4</v>
      </c>
      <c r="F2" s="7" t="s">
        <v>5</v>
      </c>
      <c r="G2" s="8" t="s">
        <v>6</v>
      </c>
      <c r="H2" s="83" t="s">
        <v>57</v>
      </c>
      <c r="I2" s="77"/>
      <c r="J2" s="77"/>
    </row>
    <row r="3" spans="1:10" s="6" customFormat="1" ht="12.75" x14ac:dyDescent="0.2">
      <c r="A3" s="59" t="s">
        <v>39</v>
      </c>
      <c r="B3" s="65" t="s">
        <v>3</v>
      </c>
      <c r="C3" s="66"/>
      <c r="D3" s="67">
        <v>1.31</v>
      </c>
      <c r="E3" s="63">
        <v>100</v>
      </c>
      <c r="F3" s="19">
        <v>0</v>
      </c>
      <c r="G3" s="20">
        <f>(D3/H3)*F3</f>
        <v>0</v>
      </c>
      <c r="H3" s="80">
        <v>1.29</v>
      </c>
      <c r="I3" s="68"/>
      <c r="J3" s="78"/>
    </row>
    <row r="4" spans="1:10" s="6" customFormat="1" ht="12.75" x14ac:dyDescent="0.2">
      <c r="A4" s="4" t="s">
        <v>39</v>
      </c>
      <c r="B4" s="5" t="s">
        <v>56</v>
      </c>
      <c r="C4" s="64">
        <v>964015</v>
      </c>
      <c r="D4" s="16">
        <v>0.4</v>
      </c>
      <c r="E4" s="18">
        <v>10</v>
      </c>
      <c r="F4" s="19">
        <v>1</v>
      </c>
      <c r="G4" s="20">
        <f>(D4*F4)</f>
        <v>0.4</v>
      </c>
      <c r="I4" s="68"/>
      <c r="J4" s="78"/>
    </row>
    <row r="5" spans="1:10" s="6" customFormat="1" ht="12.75" x14ac:dyDescent="0.2">
      <c r="A5" s="4" t="s">
        <v>60</v>
      </c>
      <c r="B5" s="84" t="s">
        <v>59</v>
      </c>
      <c r="C5" s="86" t="s">
        <v>36</v>
      </c>
      <c r="D5" s="15"/>
      <c r="E5" s="18"/>
      <c r="F5" s="19">
        <v>1</v>
      </c>
      <c r="G5" s="20">
        <f>D5*F5</f>
        <v>0</v>
      </c>
      <c r="H5" s="80"/>
      <c r="I5" s="68"/>
      <c r="J5" s="78"/>
    </row>
    <row r="6" spans="1:10" s="6" customFormat="1" ht="12.75" x14ac:dyDescent="0.2">
      <c r="A6" s="4" t="s">
        <v>28</v>
      </c>
      <c r="B6" s="5" t="s">
        <v>29</v>
      </c>
      <c r="C6" s="21" t="s">
        <v>32</v>
      </c>
      <c r="D6" s="15">
        <v>2.4990000000000001</v>
      </c>
      <c r="E6" s="18">
        <v>60</v>
      </c>
      <c r="F6" s="19"/>
      <c r="G6" s="20">
        <v>0.1</v>
      </c>
      <c r="H6" s="80"/>
      <c r="I6" s="68"/>
      <c r="J6" s="78"/>
    </row>
    <row r="7" spans="1:10" s="6" customFormat="1" x14ac:dyDescent="0.2">
      <c r="A7" s="4" t="s">
        <v>55</v>
      </c>
      <c r="B7" s="74" t="s">
        <v>53</v>
      </c>
      <c r="C7" s="87" t="s">
        <v>54</v>
      </c>
      <c r="D7" s="15">
        <v>3.99</v>
      </c>
      <c r="E7" s="18"/>
      <c r="F7" s="19">
        <v>0</v>
      </c>
      <c r="G7" s="20"/>
      <c r="H7" s="80"/>
      <c r="I7" s="68"/>
      <c r="J7" s="78"/>
    </row>
    <row r="8" spans="1:10" s="6" customFormat="1" ht="12.75" x14ac:dyDescent="0.2">
      <c r="A8" s="59" t="s">
        <v>34</v>
      </c>
      <c r="B8" s="60" t="s">
        <v>12</v>
      </c>
      <c r="C8" s="61" t="s">
        <v>33</v>
      </c>
      <c r="D8" s="62">
        <v>0.44</v>
      </c>
      <c r="E8" s="63"/>
      <c r="F8" s="19">
        <v>0.25</v>
      </c>
      <c r="G8" s="20">
        <f>D8*F8</f>
        <v>0.11</v>
      </c>
      <c r="H8" s="80"/>
      <c r="I8" s="68"/>
      <c r="J8" s="78"/>
    </row>
    <row r="9" spans="1:10" s="6" customFormat="1" ht="12.75" x14ac:dyDescent="0.2">
      <c r="A9" s="59" t="s">
        <v>37</v>
      </c>
      <c r="B9" s="60" t="s">
        <v>31</v>
      </c>
      <c r="C9" s="61" t="s">
        <v>30</v>
      </c>
      <c r="D9" s="62">
        <v>1.2</v>
      </c>
      <c r="E9" s="63"/>
      <c r="F9" s="19">
        <v>1</v>
      </c>
      <c r="G9" s="20">
        <f>D9/5</f>
        <v>0.24</v>
      </c>
      <c r="H9" s="80"/>
      <c r="I9" s="68"/>
      <c r="J9" s="79"/>
    </row>
    <row r="10" spans="1:10" s="6" customFormat="1" ht="12.75" x14ac:dyDescent="0.2">
      <c r="A10" s="4" t="s">
        <v>37</v>
      </c>
      <c r="B10" s="25" t="s">
        <v>31</v>
      </c>
      <c r="C10" s="26" t="s">
        <v>38</v>
      </c>
      <c r="D10" s="15">
        <v>1.25</v>
      </c>
      <c r="E10" s="18"/>
      <c r="F10" s="19">
        <v>0</v>
      </c>
      <c r="G10" s="20">
        <f>D10/5*F10</f>
        <v>0</v>
      </c>
      <c r="H10" s="80"/>
      <c r="I10" s="68"/>
      <c r="J10" s="78"/>
    </row>
    <row r="11" spans="1:10" s="6" customFormat="1" ht="12.75" customHeight="1" x14ac:dyDescent="0.2">
      <c r="A11" s="4" t="s">
        <v>35</v>
      </c>
      <c r="B11" s="85" t="s">
        <v>58</v>
      </c>
      <c r="C11" s="12" t="s">
        <v>36</v>
      </c>
      <c r="D11" s="15"/>
      <c r="E11" s="18"/>
      <c r="F11" s="19"/>
      <c r="G11" s="20">
        <v>0.1</v>
      </c>
      <c r="H11" s="80"/>
      <c r="I11" s="68"/>
      <c r="J11" s="78"/>
    </row>
    <row r="12" spans="1:10" s="6" customFormat="1" ht="12.75" x14ac:dyDescent="0.2">
      <c r="A12" s="59" t="s">
        <v>44</v>
      </c>
      <c r="B12" s="60" t="s">
        <v>12</v>
      </c>
      <c r="C12" s="64" t="s">
        <v>43</v>
      </c>
      <c r="D12" s="62">
        <v>5.93</v>
      </c>
      <c r="E12" s="63">
        <v>1</v>
      </c>
      <c r="F12" s="19">
        <v>1E-3</v>
      </c>
      <c r="G12" s="20">
        <f>D12*F12</f>
        <v>5.9299999999999995E-3</v>
      </c>
      <c r="H12" s="80"/>
      <c r="I12" s="68"/>
      <c r="J12" s="78"/>
    </row>
    <row r="13" spans="1:10" s="94" customFormat="1" ht="12.75" x14ac:dyDescent="0.2">
      <c r="A13" s="59" t="s">
        <v>51</v>
      </c>
      <c r="B13" s="60" t="s">
        <v>12</v>
      </c>
      <c r="C13" s="64" t="s">
        <v>52</v>
      </c>
      <c r="D13" s="62">
        <v>57.02</v>
      </c>
      <c r="E13" s="88">
        <v>1</v>
      </c>
      <c r="F13" s="89">
        <f>1/250</f>
        <v>4.0000000000000001E-3</v>
      </c>
      <c r="G13" s="90">
        <f>D13*F13</f>
        <v>0.22808</v>
      </c>
      <c r="H13" s="91"/>
      <c r="I13" s="92"/>
      <c r="J13" s="93"/>
    </row>
    <row r="14" spans="1:10" s="6" customFormat="1" ht="13.5" thickBot="1" x14ac:dyDescent="0.25">
      <c r="A14" s="59" t="s">
        <v>18</v>
      </c>
      <c r="B14" s="65" t="s">
        <v>19</v>
      </c>
      <c r="C14" s="61" t="s">
        <v>24</v>
      </c>
      <c r="D14" s="62">
        <v>0.155</v>
      </c>
      <c r="E14" s="63">
        <v>100</v>
      </c>
      <c r="F14" s="23">
        <v>1</v>
      </c>
      <c r="G14" s="24">
        <f>D14*F14</f>
        <v>0.155</v>
      </c>
      <c r="H14" s="80"/>
      <c r="I14" s="68"/>
      <c r="J14" s="78"/>
    </row>
    <row r="15" spans="1:10" s="6" customFormat="1" ht="13.5" thickBot="1" x14ac:dyDescent="0.25">
      <c r="A15" s="56"/>
      <c r="B15" s="56"/>
      <c r="C15" s="57"/>
      <c r="D15" s="56"/>
      <c r="E15" s="56"/>
      <c r="F15" s="56"/>
      <c r="G15" s="56"/>
      <c r="I15" s="80"/>
      <c r="J15" s="80"/>
    </row>
    <row r="16" spans="1:10" s="6" customFormat="1" ht="13.5" thickBot="1" x14ac:dyDescent="0.25">
      <c r="A16" s="56"/>
      <c r="B16" s="56"/>
      <c r="C16" s="57"/>
      <c r="D16" s="56"/>
      <c r="E16" s="56"/>
      <c r="F16" s="76" t="s">
        <v>21</v>
      </c>
      <c r="G16" s="122">
        <f>SUM(G3:G14)</f>
        <v>1.33901</v>
      </c>
      <c r="I16" s="81"/>
      <c r="J16" s="82"/>
    </row>
    <row r="17" spans="1:7" s="6" customFormat="1" ht="12.75" x14ac:dyDescent="0.2">
      <c r="C17" s="13"/>
    </row>
    <row r="18" spans="1:7" s="6" customFormat="1" ht="12.75" x14ac:dyDescent="0.2">
      <c r="C18" s="13"/>
    </row>
    <row r="19" spans="1:7" s="6" customFormat="1" ht="12.75" x14ac:dyDescent="0.2">
      <c r="C19" s="13"/>
    </row>
    <row r="20" spans="1:7" s="6" customFormat="1" ht="12.75" x14ac:dyDescent="0.2">
      <c r="C20" s="13"/>
    </row>
    <row r="21" spans="1:7" s="6" customFormat="1" ht="12.75" x14ac:dyDescent="0.2">
      <c r="C21" s="13"/>
    </row>
    <row r="22" spans="1:7" s="6" customFormat="1" ht="12.75" x14ac:dyDescent="0.2">
      <c r="C22" s="13"/>
    </row>
    <row r="23" spans="1:7" s="6" customFormat="1" ht="12.75" x14ac:dyDescent="0.2">
      <c r="C23" s="13"/>
    </row>
    <row r="24" spans="1:7" ht="16.5" thickBot="1" x14ac:dyDescent="0.3">
      <c r="A24" s="1" t="s">
        <v>9</v>
      </c>
    </row>
    <row r="25" spans="1:7" x14ac:dyDescent="0.25">
      <c r="A25" s="30" t="s">
        <v>22</v>
      </c>
      <c r="B25" s="31"/>
      <c r="C25" s="32"/>
      <c r="D25" s="31"/>
      <c r="E25" s="31"/>
      <c r="F25" s="31"/>
      <c r="G25" s="33"/>
    </row>
    <row r="26" spans="1:7" s="9" customFormat="1" x14ac:dyDescent="0.25">
      <c r="A26" s="34" t="s">
        <v>0</v>
      </c>
      <c r="B26" s="28" t="s">
        <v>1</v>
      </c>
      <c r="C26" s="29" t="s">
        <v>2</v>
      </c>
      <c r="D26" s="28" t="s">
        <v>13</v>
      </c>
      <c r="E26" s="28" t="s">
        <v>14</v>
      </c>
      <c r="F26" s="28" t="s">
        <v>5</v>
      </c>
      <c r="G26" s="35" t="s">
        <v>6</v>
      </c>
    </row>
    <row r="27" spans="1:7" x14ac:dyDescent="0.25">
      <c r="A27" s="48" t="s">
        <v>11</v>
      </c>
      <c r="B27" s="27" t="s">
        <v>12</v>
      </c>
      <c r="C27" s="22" t="s">
        <v>10</v>
      </c>
      <c r="D27" s="38">
        <v>780.38400000000001</v>
      </c>
      <c r="E27" s="37">
        <v>1</v>
      </c>
      <c r="F27" s="42">
        <v>1</v>
      </c>
      <c r="G27" s="54">
        <f>D27*F27</f>
        <v>780.38400000000001</v>
      </c>
    </row>
    <row r="28" spans="1:7" ht="15.75" thickBot="1" x14ac:dyDescent="0.3">
      <c r="A28" s="49"/>
      <c r="B28" s="50"/>
      <c r="C28" s="36"/>
      <c r="D28" s="55"/>
      <c r="E28" s="50"/>
      <c r="F28" s="52" t="s">
        <v>21</v>
      </c>
      <c r="G28" s="117">
        <f>SUM(G27)</f>
        <v>780.38400000000001</v>
      </c>
    </row>
    <row r="29" spans="1:7" ht="15.75" thickBot="1" x14ac:dyDescent="0.3">
      <c r="A29" s="6"/>
      <c r="B29" s="6"/>
      <c r="C29" s="14"/>
      <c r="D29" s="10"/>
      <c r="E29" s="6"/>
      <c r="F29" s="6"/>
      <c r="G29" s="6"/>
    </row>
    <row r="30" spans="1:7" s="94" customFormat="1" ht="12.75" x14ac:dyDescent="0.2">
      <c r="A30" s="98" t="s">
        <v>61</v>
      </c>
      <c r="B30" s="99"/>
      <c r="C30" s="100"/>
      <c r="D30" s="99"/>
      <c r="E30" s="99"/>
      <c r="F30" s="99"/>
      <c r="G30" s="101"/>
    </row>
    <row r="31" spans="1:7" s="94" customFormat="1" ht="12.75" x14ac:dyDescent="0.2">
      <c r="A31" s="102" t="s">
        <v>62</v>
      </c>
      <c r="B31" s="106" t="s">
        <v>36</v>
      </c>
      <c r="C31" s="97" t="s">
        <v>36</v>
      </c>
      <c r="D31" s="96"/>
      <c r="E31" s="96"/>
      <c r="F31" s="107"/>
      <c r="G31" s="108">
        <v>2.75</v>
      </c>
    </row>
    <row r="32" spans="1:7" x14ac:dyDescent="0.25">
      <c r="A32" s="48" t="s">
        <v>23</v>
      </c>
      <c r="B32" s="37" t="s">
        <v>41</v>
      </c>
      <c r="C32" s="40" t="s">
        <v>36</v>
      </c>
      <c r="D32" s="39">
        <v>0</v>
      </c>
      <c r="E32" s="37" t="s">
        <v>36</v>
      </c>
      <c r="F32" s="42">
        <v>1</v>
      </c>
      <c r="G32" s="20">
        <f>D32*F32</f>
        <v>0</v>
      </c>
    </row>
    <row r="33" spans="1:9" s="94" customFormat="1" ht="13.5" thickBot="1" x14ac:dyDescent="0.25">
      <c r="A33" s="103"/>
      <c r="B33" s="104"/>
      <c r="C33" s="105"/>
      <c r="D33" s="104"/>
      <c r="E33" s="104"/>
      <c r="F33" s="52" t="s">
        <v>21</v>
      </c>
      <c r="G33" s="109">
        <f>SUM(G31)</f>
        <v>2.75</v>
      </c>
    </row>
    <row r="34" spans="1:9" s="94" customFormat="1" ht="13.5" thickBot="1" x14ac:dyDescent="0.25">
      <c r="C34" s="95"/>
    </row>
    <row r="35" spans="1:9" s="94" customFormat="1" x14ac:dyDescent="0.25">
      <c r="A35" s="43" t="s">
        <v>63</v>
      </c>
      <c r="B35" s="44"/>
      <c r="C35" s="45"/>
      <c r="D35" s="46"/>
      <c r="E35" s="44"/>
      <c r="F35" s="44"/>
      <c r="G35" s="47"/>
      <c r="H35"/>
      <c r="I35"/>
    </row>
    <row r="36" spans="1:9" s="94" customFormat="1" x14ac:dyDescent="0.25">
      <c r="A36" s="75" t="s">
        <v>45</v>
      </c>
      <c r="B36" s="110" t="s">
        <v>47</v>
      </c>
      <c r="C36" s="111" t="s">
        <v>46</v>
      </c>
      <c r="D36" s="70">
        <v>2.37</v>
      </c>
      <c r="E36" s="71" t="s">
        <v>36</v>
      </c>
      <c r="F36" s="42">
        <v>4</v>
      </c>
      <c r="G36" s="20">
        <f t="shared" ref="G36:G37" si="0">D36*F36</f>
        <v>9.48</v>
      </c>
      <c r="H36" s="120"/>
      <c r="I36" s="121"/>
    </row>
    <row r="37" spans="1:9" s="94" customFormat="1" x14ac:dyDescent="0.25">
      <c r="A37" s="48" t="s">
        <v>42</v>
      </c>
      <c r="B37" s="27" t="s">
        <v>12</v>
      </c>
      <c r="C37" s="22" t="s">
        <v>40</v>
      </c>
      <c r="D37" s="39">
        <v>1.5</v>
      </c>
      <c r="E37" s="37">
        <v>4</v>
      </c>
      <c r="F37" s="42">
        <v>1</v>
      </c>
      <c r="G37" s="20">
        <f t="shared" si="0"/>
        <v>1.5</v>
      </c>
      <c r="H37" s="120"/>
      <c r="I37" s="120"/>
    </row>
    <row r="38" spans="1:9" s="94" customFormat="1" x14ac:dyDescent="0.25">
      <c r="A38" s="48" t="s">
        <v>23</v>
      </c>
      <c r="B38" s="37" t="s">
        <v>41</v>
      </c>
      <c r="C38" s="40" t="s">
        <v>36</v>
      </c>
      <c r="D38" s="39">
        <v>0</v>
      </c>
      <c r="E38" s="37" t="s">
        <v>36</v>
      </c>
      <c r="F38" s="42">
        <v>1</v>
      </c>
      <c r="G38" s="20">
        <f>D38*F38</f>
        <v>0</v>
      </c>
      <c r="H38" s="120"/>
      <c r="I38" s="120"/>
    </row>
    <row r="39" spans="1:9" ht="15.75" thickBot="1" x14ac:dyDescent="0.3">
      <c r="A39" s="112"/>
      <c r="B39" s="113"/>
      <c r="C39" s="114"/>
      <c r="D39" s="113"/>
      <c r="E39" s="113"/>
      <c r="F39" s="115" t="s">
        <v>21</v>
      </c>
      <c r="G39" s="116">
        <f>SUM(G36:G38)</f>
        <v>10.98</v>
      </c>
      <c r="H39" s="120"/>
      <c r="I39" s="120"/>
    </row>
    <row r="40" spans="1:9" ht="15.75" thickBot="1" x14ac:dyDescent="0.3">
      <c r="H40" s="120"/>
      <c r="I40" s="120"/>
    </row>
    <row r="41" spans="1:9" x14ac:dyDescent="0.25">
      <c r="A41" s="43" t="s">
        <v>64</v>
      </c>
      <c r="B41" s="31"/>
      <c r="C41" s="32"/>
      <c r="D41" s="31"/>
      <c r="E41" s="31"/>
      <c r="F41" s="31"/>
      <c r="G41" s="33"/>
      <c r="H41" s="120"/>
      <c r="I41" s="120"/>
    </row>
    <row r="42" spans="1:9" x14ac:dyDescent="0.25">
      <c r="A42" s="48" t="s">
        <v>50</v>
      </c>
      <c r="B42" s="27" t="s">
        <v>49</v>
      </c>
      <c r="C42" s="22">
        <v>4603</v>
      </c>
      <c r="D42" s="39">
        <v>4</v>
      </c>
      <c r="E42" s="37" t="s">
        <v>36</v>
      </c>
      <c r="F42" s="42">
        <v>0.2</v>
      </c>
      <c r="G42" s="20">
        <f>D42*F42</f>
        <v>0.8</v>
      </c>
      <c r="H42" s="120"/>
      <c r="I42" s="120"/>
    </row>
    <row r="43" spans="1:9" x14ac:dyDescent="0.25">
      <c r="A43" s="119" t="s">
        <v>48</v>
      </c>
      <c r="B43" s="60" t="s">
        <v>12</v>
      </c>
      <c r="C43" s="64" t="s">
        <v>43</v>
      </c>
      <c r="D43" s="62">
        <v>5.93</v>
      </c>
      <c r="E43" s="118">
        <v>1</v>
      </c>
      <c r="F43" s="42">
        <v>0.2</v>
      </c>
      <c r="G43" s="20">
        <f>D43*F43</f>
        <v>1.1859999999999999</v>
      </c>
      <c r="H43" s="120"/>
      <c r="I43" s="120"/>
    </row>
    <row r="44" spans="1:9" x14ac:dyDescent="0.25">
      <c r="A44" s="69" t="s">
        <v>20</v>
      </c>
      <c r="B44" s="65" t="s">
        <v>19</v>
      </c>
      <c r="C44" s="61" t="s">
        <v>26</v>
      </c>
      <c r="D44" s="70">
        <v>9.6000000000000002E-2</v>
      </c>
      <c r="E44" s="71">
        <v>100</v>
      </c>
      <c r="F44" s="71">
        <v>2</v>
      </c>
      <c r="G44" s="72">
        <f>D44*F44</f>
        <v>0.192</v>
      </c>
      <c r="H44" s="120"/>
      <c r="I44" s="120"/>
    </row>
    <row r="45" spans="1:9" x14ac:dyDescent="0.25">
      <c r="A45" s="69" t="s">
        <v>25</v>
      </c>
      <c r="B45" s="65" t="s">
        <v>19</v>
      </c>
      <c r="C45" s="61" t="s">
        <v>27</v>
      </c>
      <c r="D45" s="70">
        <v>3.9199999999999999E-2</v>
      </c>
      <c r="E45" s="71">
        <v>100</v>
      </c>
      <c r="F45" s="71">
        <v>2</v>
      </c>
      <c r="G45" s="72">
        <f>D45*F45</f>
        <v>7.8399999999999997E-2</v>
      </c>
      <c r="H45" s="120"/>
      <c r="I45" s="120"/>
    </row>
    <row r="46" spans="1:9" x14ac:dyDescent="0.25">
      <c r="A46" s="48" t="s">
        <v>15</v>
      </c>
      <c r="B46" s="27" t="s">
        <v>16</v>
      </c>
      <c r="C46" s="41" t="s">
        <v>17</v>
      </c>
      <c r="D46" s="39">
        <v>139.94999999999999</v>
      </c>
      <c r="E46" s="37">
        <v>1</v>
      </c>
      <c r="F46" s="42">
        <v>2</v>
      </c>
      <c r="G46" s="20">
        <v>0</v>
      </c>
      <c r="H46" s="120"/>
      <c r="I46" s="120"/>
    </row>
    <row r="47" spans="1:9" ht="15.75" thickBot="1" x14ac:dyDescent="0.3">
      <c r="A47" s="49"/>
      <c r="B47" s="50"/>
      <c r="C47" s="51"/>
      <c r="D47" s="50"/>
      <c r="E47" s="50"/>
      <c r="F47" s="52" t="s">
        <v>21</v>
      </c>
      <c r="G47" s="53">
        <f>SUM(G36:G46)</f>
        <v>24.2164</v>
      </c>
    </row>
    <row r="48" spans="1:9" x14ac:dyDescent="0.25">
      <c r="A48" s="6"/>
      <c r="B48" s="6"/>
      <c r="C48" s="13"/>
      <c r="D48" s="6"/>
      <c r="E48" s="6"/>
      <c r="F48" s="6"/>
      <c r="G48" s="6"/>
    </row>
    <row r="49" spans="1:9" x14ac:dyDescent="0.25">
      <c r="A49" s="17">
        <v>43447</v>
      </c>
      <c r="B49" s="6"/>
      <c r="C49" s="13"/>
      <c r="D49" s="6"/>
      <c r="E49" s="6"/>
      <c r="F49" s="6"/>
      <c r="G49" s="6"/>
      <c r="I49" s="73"/>
    </row>
  </sheetData>
  <hyperlinks>
    <hyperlink ref="B3" r:id="rId1" display="https://pololu.com/product/1117/specs" xr:uid="{F6C07E87-01C4-4933-AA59-6B6139784C9D}"/>
    <hyperlink ref="C27" r:id="rId2" xr:uid="{1E200597-3024-495F-9142-6D1BD8D0C81C}"/>
    <hyperlink ref="C46" r:id="rId3" xr:uid="{856004D7-8B11-4375-BFF9-B2E1AB69C15F}"/>
    <hyperlink ref="C14" r:id="rId4" display="22-27-2021" xr:uid="{9BEAC357-750A-4195-8D45-54FF1E07C4F9}"/>
    <hyperlink ref="C44" r:id="rId5" xr:uid="{C89FC5BE-CCD8-451C-B702-72813E542BAF}"/>
    <hyperlink ref="C45" r:id="rId6" xr:uid="{55B9FBF3-ED62-472E-95A9-4A626B6452E5}"/>
    <hyperlink ref="B6" r:id="rId7" xr:uid="{9467A0E4-6E71-4744-A77E-BC189E13EF85}"/>
    <hyperlink ref="C9" r:id="rId8" xr:uid="{54BA9742-97E3-4469-B5BD-030C7745671B}"/>
    <hyperlink ref="B9" r:id="rId9" xr:uid="{323750EB-5455-447C-8068-8A5AEEA5FF6C}"/>
    <hyperlink ref="B14" r:id="rId10" xr:uid="{4BDB4DB0-C0B2-4D91-950F-2E9C82BBE963}"/>
    <hyperlink ref="B44" r:id="rId11" xr:uid="{C96673D6-5E3A-40B7-B2AC-A58AEAAD45F1}"/>
    <hyperlink ref="B45" r:id="rId12" xr:uid="{017DFF06-6AA0-407E-8F5F-1116F03089F4}"/>
    <hyperlink ref="C8" r:id="rId13" xr:uid="{CFB307C6-8CB2-4204-B886-F2F2D3348768}"/>
    <hyperlink ref="B10" r:id="rId14" xr:uid="{2E499308-1E8D-4D8E-95C4-BA69A1141D59}"/>
    <hyperlink ref="C10" r:id="rId15" xr:uid="{6BAC2564-B755-4495-B79B-B0ACFC17B6A0}"/>
    <hyperlink ref="C37" r:id="rId16" xr:uid="{21BF8DE7-98B2-4772-B2F5-E9EC3515127E}"/>
    <hyperlink ref="B37" r:id="rId17" xr:uid="{387C50E1-A70E-445C-BC5F-8CDCEE2C3493}"/>
    <hyperlink ref="B12" r:id="rId18" xr:uid="{B5AD7C2A-5D95-4CBF-8F31-4ABBFB03193A}"/>
    <hyperlink ref="C12" r:id="rId19" xr:uid="{80A8E781-C98F-4C36-ACFF-7603A549E01E}"/>
    <hyperlink ref="B8" r:id="rId20" xr:uid="{CBEAF110-8E57-444D-A007-DFF439B2F007}"/>
    <hyperlink ref="B27" r:id="rId21" xr:uid="{FB2DC821-8738-4345-9497-62AE01689A00}"/>
    <hyperlink ref="A36" r:id="rId22" xr:uid="{5235BA5E-F312-40D0-AFBD-C76D054FAC0D}"/>
    <hyperlink ref="C36" r:id="rId23" xr:uid="{87B7116B-3BF5-46D7-A0D8-A388B7E660E4}"/>
    <hyperlink ref="B36" r:id="rId24" xr:uid="{DBB2C861-3C89-46FD-B2C5-E522FAC5A5C7}"/>
    <hyperlink ref="B43" r:id="rId25" xr:uid="{1724A077-4361-4EE2-A0FF-397E25EA402C}"/>
    <hyperlink ref="C43" r:id="rId26" xr:uid="{DCD869F1-1FCB-4693-915F-B0C4F0A6F8D7}"/>
    <hyperlink ref="C42" r:id="rId27" display="http://www.thertphut.co.uk/index.php/store/product/114-flying-wire-70-metre-roll" xr:uid="{7C8CD5D8-9C6B-49DE-94F4-50F9D1D46678}"/>
    <hyperlink ref="B42" r:id="rId28" xr:uid="{E86AD8DB-36FB-47C7-AAAE-1CE7EDA6F4C7}"/>
    <hyperlink ref="B46" r:id="rId29" xr:uid="{A9D2AB29-90C7-4C3B-B3AE-3F9F3163D31A}"/>
    <hyperlink ref="B13" r:id="rId30" xr:uid="{24B5322A-D3C8-46C2-A585-5FFDAE0C7D7C}"/>
    <hyperlink ref="B7" r:id="rId31" xr:uid="{3FAFB069-875F-4E4F-ABC2-A72AAC812BC5}"/>
    <hyperlink ref="B4" r:id="rId32" xr:uid="{21649A3F-97BB-484F-BCE5-6D4FC2802248}"/>
    <hyperlink ref="C4" r:id="rId33" display="https://www.banggood.com/10Pcs-130-Micro-DC-Motor-3V-6V-8000RPM-p-964015.html?gmcCountry=GB&amp;currency=GBP&amp;createTmp=1&amp;utm_source=googleshopping&amp;utm_medium=cpc_union&amp;utm_content=2zou&amp;utm_campaign=ssc-gb-en-all&amp;gclid=CjwKCAiAodTfBRBEEiwAa1hauoxTajtQaletMcD00wmnMbfAYsmuUyPwm0p4UpnFfltedUMitIHntxoCr1YQAvD_BwE&amp;cur_warehouse=CN" xr:uid="{D62FF435-16B0-4732-A0FE-7DAB33A55D03}"/>
    <hyperlink ref="C6" r:id="rId34" xr:uid="{E6BB6520-122F-4DE1-9FCF-D7AAD4820975}"/>
    <hyperlink ref="C7" r:id="rId35" xr:uid="{CCBB2E42-4C4C-43F4-9C53-8F39F723F5EB}"/>
    <hyperlink ref="C13" r:id="rId36" xr:uid="{1B99C462-8618-4D93-B95B-5355D2C420F4}"/>
  </hyperlinks>
  <pageMargins left="0.7" right="0.7" top="0.75" bottom="0.75" header="0.3" footer="0.3"/>
  <pageSetup orientation="portrait" verticalDpi="0" r:id="rId37"/>
  <drawing r:id="rId38"/>
  <legacyDrawing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2019-01-04T13:37:11Z</dcterms:modified>
</cp:coreProperties>
</file>